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W:\FERC Contract &amp; Cost Analysis\2025 FERC Rate Case TO2025\12-Dec 1 Annual Informational Update\Workpapers\"/>
    </mc:Choice>
  </mc:AlternateContent>
  <xr:revisionPtr revIDLastSave="0" documentId="13_ncr:1_{901C17FE-224A-42E0-9091-C19B1783DB28}" xr6:coauthVersionLast="47" xr6:coauthVersionMax="47" xr10:uidLastSave="{00000000-0000-0000-0000-000000000000}"/>
  <bookViews>
    <workbookView xWindow="-28920" yWindow="-120" windowWidth="29040" windowHeight="15720" xr2:uid="{1B2F28BB-ECA7-4FF9-B4A0-3C046C29A996}"/>
  </bookViews>
  <sheets>
    <sheet name="EDADIT Worksheet" sheetId="1" r:id="rId1"/>
  </sheets>
  <definedNames>
    <definedName name="_xlnm.Print_Area" localSheetId="0">'EDADIT Worksheet'!$A$1:$L$53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" i="1" l="1"/>
  <c r="E8" i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E9" i="1"/>
  <c r="G13" i="1"/>
  <c r="G27" i="1" s="1"/>
  <c r="G47" i="1" s="1"/>
  <c r="C13" i="1"/>
  <c r="E10" i="1"/>
  <c r="K10" i="1" s="1"/>
  <c r="E11" i="1"/>
  <c r="K11" i="1" s="1"/>
  <c r="D13" i="1"/>
  <c r="H13" i="1"/>
  <c r="E16" i="1"/>
  <c r="E17" i="1"/>
  <c r="K17" i="1"/>
  <c r="E18" i="1"/>
  <c r="H23" i="1"/>
  <c r="H27" i="1" s="1"/>
  <c r="H47" i="1" s="1"/>
  <c r="E19" i="1"/>
  <c r="K19" i="1" s="1"/>
  <c r="E20" i="1"/>
  <c r="K20" i="1" s="1"/>
  <c r="E21" i="1"/>
  <c r="K21" i="1"/>
  <c r="D23" i="1"/>
  <c r="D27" i="1" s="1"/>
  <c r="D47" i="1" s="1"/>
  <c r="G23" i="1"/>
  <c r="I23" i="1"/>
  <c r="E25" i="1"/>
  <c r="E30" i="1"/>
  <c r="K30" i="1"/>
  <c r="E31" i="1"/>
  <c r="K31" i="1"/>
  <c r="E32" i="1"/>
  <c r="E45" i="1" s="1"/>
  <c r="K32" i="1"/>
  <c r="E33" i="1"/>
  <c r="K33" i="1" s="1"/>
  <c r="E34" i="1"/>
  <c r="K34" i="1" s="1"/>
  <c r="E35" i="1"/>
  <c r="K35" i="1"/>
  <c r="E36" i="1"/>
  <c r="K36" i="1"/>
  <c r="E37" i="1"/>
  <c r="K37" i="1" s="1"/>
  <c r="E38" i="1"/>
  <c r="K38" i="1"/>
  <c r="E39" i="1"/>
  <c r="K39" i="1" s="1"/>
  <c r="E40" i="1"/>
  <c r="K40" i="1"/>
  <c r="E41" i="1"/>
  <c r="K41" i="1" s="1"/>
  <c r="E42" i="1"/>
  <c r="K42" i="1"/>
  <c r="E43" i="1"/>
  <c r="K43" i="1" s="1"/>
  <c r="C45" i="1"/>
  <c r="D45" i="1"/>
  <c r="G45" i="1"/>
  <c r="H45" i="1"/>
  <c r="I45" i="1"/>
  <c r="K45" i="1" l="1"/>
  <c r="K25" i="1"/>
  <c r="E23" i="1"/>
  <c r="K16" i="1"/>
  <c r="K9" i="1"/>
  <c r="K8" i="1"/>
  <c r="K13" i="1" s="1"/>
  <c r="E13" i="1"/>
  <c r="C23" i="1"/>
  <c r="C27" i="1" s="1"/>
  <c r="C47" i="1" s="1"/>
  <c r="I13" i="1"/>
  <c r="I27" i="1" s="1"/>
  <c r="I47" i="1" s="1"/>
  <c r="K18" i="1"/>
  <c r="E27" i="1" l="1"/>
  <c r="E47" i="1" s="1"/>
  <c r="K23" i="1"/>
  <c r="K27" i="1" s="1"/>
  <c r="K47" i="1" s="1"/>
</calcChain>
</file>

<file path=xl/sharedStrings.xml><?xml version="1.0" encoding="utf-8"?>
<sst xmlns="http://schemas.openxmlformats.org/spreadsheetml/2006/main" count="52" uniqueCount="52">
  <si>
    <t>**** - Amortized entirely over 1 year in 2018.</t>
  </si>
  <si>
    <t>** - Amortized into rates over 4 years.</t>
  </si>
  <si>
    <t>* - Amortized into rates under average rate assumption method (ARAM).</t>
  </si>
  <si>
    <t>Grand Total</t>
  </si>
  <si>
    <t>Total Non-Property Related</t>
  </si>
  <si>
    <t>Health Care - IBNR</t>
  </si>
  <si>
    <t>Refunding &amp; Retirement of Debt</t>
  </si>
  <si>
    <t>Ad Valorem Lien Date Adj</t>
  </si>
  <si>
    <t>Pension &amp; PBOP</t>
  </si>
  <si>
    <t>Amortization of Debt Expense</t>
  </si>
  <si>
    <t>EMS</t>
  </si>
  <si>
    <t>PBOP 401H Amortization</t>
  </si>
  <si>
    <t>Accrued Vacation</t>
  </si>
  <si>
    <t>Ins - Inj/Damages Prov</t>
  </si>
  <si>
    <t>Executive Incentive Plan LT</t>
  </si>
  <si>
    <t>Executive Incentive Plan ST</t>
  </si>
  <si>
    <t>Bond Discount Amort</t>
  </si>
  <si>
    <t>Executive Incentive Comp</t>
  </si>
  <si>
    <t>Amort of Debt Issuance Cost</t>
  </si>
  <si>
    <t>Unprotected - Non-Property Related****</t>
  </si>
  <si>
    <t>Total Property Related</t>
  </si>
  <si>
    <t>Cost of Removal - Book Accrual***</t>
  </si>
  <si>
    <t>Federal Benefit of State Taxes</t>
  </si>
  <si>
    <t xml:space="preserve">Other Historical Basis Differences </t>
  </si>
  <si>
    <t>Capitalized Software Deduction</t>
  </si>
  <si>
    <t>Tax Repair Deduction</t>
  </si>
  <si>
    <t>AFUDC Debt</t>
  </si>
  <si>
    <t>Mixed Service Costs</t>
  </si>
  <si>
    <t>Unprotected - Property Related**</t>
  </si>
  <si>
    <t>Federal NOL</t>
  </si>
  <si>
    <t>FERC S Georgia - Norm</t>
  </si>
  <si>
    <t>CPI</t>
  </si>
  <si>
    <t>Method/Life</t>
  </si>
  <si>
    <t>Protected - Property Related*</t>
  </si>
  <si>
    <t>ADJUSTMENTS TO AMORTIZATION (Update based on PLR 202141001)</t>
  </si>
  <si>
    <t>RETURN-TO-PROVISION UPDATES</t>
  </si>
  <si>
    <t>(G)</t>
  </si>
  <si>
    <t>(F)</t>
  </si>
  <si>
    <t>(E)</t>
  </si>
  <si>
    <t>(D)</t>
  </si>
  <si>
    <t>(C)</t>
  </si>
  <si>
    <t>(B)</t>
  </si>
  <si>
    <t>(A)</t>
  </si>
  <si>
    <t>SCE FERC</t>
  </si>
  <si>
    <t>2023 EXCESS/DEFICIENT DEFERRED INCOME TAXES</t>
  </si>
  <si>
    <t>BEGINNING 1/1/2023 FERC-RELATED (EXCESS)/DEFICIENT DEFERRED TAXES</t>
  </si>
  <si>
    <t xml:space="preserve">ADJUSTED 1/1/2023 FERC-RELATED EDADIT BALANCE </t>
  </si>
  <si>
    <t>2023 FERC-RELATED AMORTIZATION OF EXCESS DEFERRED TAXES</t>
  </si>
  <si>
    <t>2023 4-YEAR AMORTIZATION OF UNPROTECTED PROPERTY RELATED</t>
  </si>
  <si>
    <t>12/31/2023 FERC-RELATED (EXCESS)/DEFICIENT DEFERRED TAXES</t>
  </si>
  <si>
    <t xml:space="preserve">*** In July 2021, SCE received the IRS private letter ruling 202141001 which concluded that the inclusion of cost-of-removal component of book depreciation in the calculation of ARAM </t>
  </si>
  <si>
    <t xml:space="preserve">    is not consistent with tax normalization requirement.   As a result, SCE retroactively excluded the cost-of-removal component of book depreciation expense from its ARAM calculation.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</si>
</sst>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4" fillId="0" borderId="0"/>
  </cellStyleXfs>
  <cellXfs count="49">
    <xf numFmtId="0" fontId="0" fillId="0" borderId="0" xfId="0"/>
    <xf numFmtId="43" fontId="0" fillId="0" borderId="0" xfId="1" applyFont="1"/>
    <xf numFmtId="43" fontId="5" fillId="0" borderId="0" xfId="1" applyFont="1"/>
    <xf numFmtId="43" fontId="0" fillId="0" borderId="0" xfId="1" applyFont="1" applyFill="1" applyBorder="1"/>
    <xf numFmtId="164" fontId="0" fillId="0" borderId="0" xfId="1" applyNumberFormat="1" applyFont="1"/>
    <xf numFmtId="43" fontId="1" fillId="0" borderId="0" xfId="2" applyNumberFormat="1" applyFont="1"/>
    <xf numFmtId="41" fontId="1" fillId="0" borderId="0" xfId="2" applyFont="1" applyBorder="1"/>
    <xf numFmtId="41" fontId="1" fillId="0" borderId="0" xfId="2" applyFont="1"/>
    <xf numFmtId="41" fontId="2" fillId="0" borderId="0" xfId="2" applyFont="1"/>
    <xf numFmtId="41" fontId="3" fillId="0" borderId="1" xfId="2" applyFont="1" applyFill="1" applyBorder="1"/>
    <xf numFmtId="41" fontId="1" fillId="0" borderId="0" xfId="2" applyFont="1" applyFill="1" applyBorder="1"/>
    <xf numFmtId="41" fontId="1" fillId="0" borderId="1" xfId="2" applyFont="1" applyFill="1" applyBorder="1"/>
    <xf numFmtId="41" fontId="3" fillId="0" borderId="0" xfId="2" applyFont="1"/>
    <xf numFmtId="0" fontId="6" fillId="0" borderId="0" xfId="1" applyNumberFormat="1" applyFont="1" applyAlignment="1">
      <alignment horizontal="center" vertical="center"/>
    </xf>
    <xf numFmtId="0" fontId="3" fillId="0" borderId="0" xfId="0" applyFont="1"/>
    <xf numFmtId="41" fontId="1" fillId="0" borderId="1" xfId="2" applyFont="1" applyBorder="1"/>
    <xf numFmtId="41" fontId="0" fillId="0" borderId="0" xfId="2" applyFont="1"/>
    <xf numFmtId="41" fontId="0" fillId="0" borderId="0" xfId="2" applyFont="1" applyBorder="1"/>
    <xf numFmtId="164" fontId="0" fillId="0" borderId="0" xfId="2" applyNumberFormat="1" applyFont="1" applyBorder="1"/>
    <xf numFmtId="164" fontId="0" fillId="0" borderId="0" xfId="2" applyNumberFormat="1" applyFont="1"/>
    <xf numFmtId="0" fontId="7" fillId="0" borderId="0" xfId="0" applyFont="1"/>
    <xf numFmtId="43" fontId="0" fillId="0" borderId="0" xfId="0" applyNumberFormat="1"/>
    <xf numFmtId="41" fontId="0" fillId="0" borderId="1" xfId="0" applyNumberFormat="1" applyBorder="1"/>
    <xf numFmtId="41" fontId="0" fillId="0" borderId="0" xfId="0" applyNumberFormat="1"/>
    <xf numFmtId="164" fontId="0" fillId="0" borderId="2" xfId="1" applyNumberFormat="1" applyFont="1" applyBorder="1"/>
    <xf numFmtId="41" fontId="0" fillId="0" borderId="2" xfId="2" applyFont="1" applyBorder="1"/>
    <xf numFmtId="164" fontId="0" fillId="0" borderId="2" xfId="2" applyNumberFormat="1" applyFont="1" applyBorder="1"/>
    <xf numFmtId="0" fontId="5" fillId="0" borderId="0" xfId="0" applyFont="1"/>
    <xf numFmtId="164" fontId="0" fillId="0" borderId="0" xfId="1" applyNumberFormat="1" applyFont="1" applyFill="1" applyBorder="1"/>
    <xf numFmtId="164" fontId="0" fillId="0" borderId="0" xfId="1" applyNumberFormat="1" applyFont="1" applyFill="1"/>
    <xf numFmtId="41" fontId="0" fillId="0" borderId="0" xfId="2" applyFont="1" applyFill="1"/>
    <xf numFmtId="164" fontId="0" fillId="0" borderId="0" xfId="2" applyNumberFormat="1" applyFont="1" applyFill="1" applyBorder="1"/>
    <xf numFmtId="164" fontId="0" fillId="0" borderId="0" xfId="2" applyNumberFormat="1" applyFont="1" applyFill="1"/>
    <xf numFmtId="41" fontId="0" fillId="0" borderId="0" xfId="2" applyFont="1" applyFill="1" applyBorder="1"/>
    <xf numFmtId="41" fontId="8" fillId="2" borderId="3" xfId="2" applyFont="1" applyFill="1" applyBorder="1" applyAlignment="1">
      <alignment horizontal="center" vertical="center" wrapText="1"/>
    </xf>
    <xf numFmtId="41" fontId="0" fillId="0" borderId="0" xfId="2" applyFont="1" applyFill="1" applyBorder="1" applyAlignment="1">
      <alignment horizontal="center" vertical="center" wrapText="1"/>
    </xf>
    <xf numFmtId="41" fontId="0" fillId="2" borderId="3" xfId="2" applyFont="1" applyFill="1" applyBorder="1" applyAlignment="1">
      <alignment horizontal="center" vertical="center" wrapText="1"/>
    </xf>
    <xf numFmtId="43" fontId="0" fillId="0" borderId="0" xfId="1" applyFont="1" applyAlignment="1">
      <alignment horizontal="center" vertical="center"/>
    </xf>
    <xf numFmtId="0" fontId="0" fillId="0" borderId="0" xfId="1" applyNumberFormat="1" applyFont="1" applyAlignment="1">
      <alignment horizontal="center"/>
    </xf>
    <xf numFmtId="0" fontId="3" fillId="0" borderId="0" xfId="1" applyNumberFormat="1" applyFont="1" applyBorder="1" applyAlignment="1"/>
    <xf numFmtId="0" fontId="4" fillId="0" borderId="0" xfId="0" applyFont="1" applyAlignment="1">
      <alignment horizontal="left" indent="1"/>
    </xf>
    <xf numFmtId="0" fontId="9" fillId="0" borderId="0" xfId="3" applyFont="1"/>
    <xf numFmtId="0" fontId="10" fillId="0" borderId="0" xfId="0" applyFont="1"/>
    <xf numFmtId="164" fontId="10" fillId="0" borderId="0" xfId="1" applyNumberFormat="1" applyFont="1" applyAlignment="1">
      <alignment horizontal="left"/>
    </xf>
    <xf numFmtId="164" fontId="10" fillId="0" borderId="0" xfId="1" applyNumberFormat="1" applyFont="1"/>
    <xf numFmtId="0" fontId="3" fillId="0" borderId="6" xfId="1" applyNumberFormat="1" applyFont="1" applyBorder="1" applyAlignment="1">
      <alignment horizontal="center"/>
    </xf>
    <xf numFmtId="0" fontId="3" fillId="0" borderId="5" xfId="1" applyNumberFormat="1" applyFont="1" applyBorder="1" applyAlignment="1">
      <alignment horizontal="center"/>
    </xf>
    <xf numFmtId="0" fontId="3" fillId="0" borderId="4" xfId="1" applyNumberFormat="1" applyFont="1" applyBorder="1" applyAlignment="1">
      <alignment horizontal="center"/>
    </xf>
    <xf numFmtId="164" fontId="10" fillId="0" borderId="0" xfId="1" applyNumberFormat="1" applyFont="1" applyAlignment="1">
      <alignment horizontal="left"/>
    </xf>
  </cellXfs>
  <cellStyles count="4">
    <cellStyle name="Comma" xfId="1" builtinId="3"/>
    <cellStyle name="Comma [0]" xfId="2" builtinId="6"/>
    <cellStyle name="Normal" xfId="0" builtinId="0"/>
    <cellStyle name="Normal 2 2 2" xfId="3" xr:uid="{EEF0E3A9-BD19-44A6-80C4-08DDF409761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DE762D-C130-4934-8A86-3041CE214A04}">
  <sheetPr>
    <pageSetUpPr fitToPage="1"/>
  </sheetPr>
  <dimension ref="A1:M55"/>
  <sheetViews>
    <sheetView tabSelected="1" view="pageLayout" topLeftCell="A24" zoomScaleNormal="100" workbookViewId="0">
      <selection activeCell="L71" sqref="L71"/>
    </sheetView>
  </sheetViews>
  <sheetFormatPr defaultColWidth="16.5703125" defaultRowHeight="12.75" x14ac:dyDescent="0.2"/>
  <cols>
    <col min="1" max="1" width="6.5703125" customWidth="1"/>
    <col min="2" max="2" width="30.5703125" customWidth="1"/>
    <col min="6" max="6" width="2.5703125" customWidth="1"/>
    <col min="10" max="10" width="2.5703125" customWidth="1"/>
  </cols>
  <sheetData>
    <row r="1" spans="1:12" ht="13.5" thickBot="1" x14ac:dyDescent="0.25">
      <c r="A1" s="41"/>
      <c r="B1" s="40"/>
      <c r="C1" s="42"/>
      <c r="D1" s="42"/>
      <c r="E1" s="1"/>
      <c r="F1" s="1"/>
      <c r="G1" s="1"/>
      <c r="H1" s="1"/>
      <c r="I1" s="1"/>
      <c r="J1" s="1"/>
      <c r="K1" s="1"/>
      <c r="L1" s="1"/>
    </row>
    <row r="2" spans="1:12" ht="15.75" thickBot="1" x14ac:dyDescent="0.3">
      <c r="A2" s="1"/>
      <c r="B2" s="1"/>
      <c r="C2" s="45" t="s">
        <v>43</v>
      </c>
      <c r="D2" s="46"/>
      <c r="E2" s="46"/>
      <c r="F2" s="46"/>
      <c r="G2" s="46"/>
      <c r="H2" s="46"/>
      <c r="I2" s="46"/>
      <c r="J2" s="46"/>
      <c r="K2" s="47"/>
      <c r="L2" s="1"/>
    </row>
    <row r="3" spans="1:12" ht="15.75" thickBot="1" x14ac:dyDescent="0.3">
      <c r="A3" s="41"/>
      <c r="B3" s="40"/>
      <c r="C3" s="45" t="s">
        <v>44</v>
      </c>
      <c r="D3" s="46"/>
      <c r="E3" s="46"/>
      <c r="F3" s="46"/>
      <c r="G3" s="46"/>
      <c r="H3" s="46"/>
      <c r="I3" s="46"/>
      <c r="J3" s="46"/>
      <c r="K3" s="47"/>
      <c r="L3" s="1"/>
    </row>
    <row r="4" spans="1:12" ht="15" x14ac:dyDescent="0.25">
      <c r="A4" s="1"/>
      <c r="B4" s="1"/>
      <c r="C4" s="39"/>
      <c r="D4" s="39"/>
      <c r="E4" s="39"/>
      <c r="F4" s="39"/>
      <c r="G4" s="39"/>
      <c r="H4" s="39"/>
      <c r="I4" s="39"/>
      <c r="J4" s="1"/>
      <c r="K4" s="1"/>
      <c r="L4" s="1"/>
    </row>
    <row r="5" spans="1:12" ht="13.5" thickBot="1" x14ac:dyDescent="0.25">
      <c r="A5" s="1"/>
      <c r="B5" s="1"/>
      <c r="C5" s="37" t="s">
        <v>42</v>
      </c>
      <c r="D5" s="37" t="s">
        <v>41</v>
      </c>
      <c r="E5" s="37" t="s">
        <v>40</v>
      </c>
      <c r="F5" s="38"/>
      <c r="G5" s="37" t="s">
        <v>39</v>
      </c>
      <c r="H5" s="37" t="s">
        <v>38</v>
      </c>
      <c r="I5" s="37" t="s">
        <v>37</v>
      </c>
      <c r="J5" s="1"/>
      <c r="K5" s="37" t="s">
        <v>36</v>
      </c>
      <c r="L5" s="1"/>
    </row>
    <row r="6" spans="1:12" ht="90.75" thickBot="1" x14ac:dyDescent="0.25">
      <c r="A6" s="1"/>
      <c r="C6" s="34" t="s">
        <v>45</v>
      </c>
      <c r="D6" s="36" t="s">
        <v>35</v>
      </c>
      <c r="E6" s="36" t="s">
        <v>46</v>
      </c>
      <c r="F6" s="35"/>
      <c r="G6" s="34" t="s">
        <v>47</v>
      </c>
      <c r="H6" s="36" t="s">
        <v>48</v>
      </c>
      <c r="I6" s="36" t="s">
        <v>34</v>
      </c>
      <c r="J6" s="35"/>
      <c r="K6" s="34" t="s">
        <v>49</v>
      </c>
      <c r="L6" s="1"/>
    </row>
    <row r="7" spans="1:12" ht="15" x14ac:dyDescent="0.25">
      <c r="A7" s="13">
        <v>1</v>
      </c>
      <c r="B7" s="20" t="s">
        <v>33</v>
      </c>
      <c r="C7" s="16"/>
      <c r="E7" s="16"/>
      <c r="F7" s="33"/>
      <c r="G7" s="16"/>
      <c r="H7" s="16"/>
      <c r="I7" s="1"/>
      <c r="J7" s="3"/>
      <c r="K7" s="1"/>
      <c r="L7" s="1"/>
    </row>
    <row r="8" spans="1:12" x14ac:dyDescent="0.2">
      <c r="A8" s="13">
        <f t="shared" ref="A8:A47" si="0">+A7+1</f>
        <v>2</v>
      </c>
      <c r="B8" t="s">
        <v>32</v>
      </c>
      <c r="C8" s="16">
        <v>-574901873</v>
      </c>
      <c r="D8" s="19"/>
      <c r="E8" s="19">
        <f>+D8+C8</f>
        <v>-574901873</v>
      </c>
      <c r="F8" s="19"/>
      <c r="G8" s="16">
        <v>4142028</v>
      </c>
      <c r="H8" s="16"/>
      <c r="I8" s="4"/>
      <c r="J8" s="3"/>
      <c r="K8" s="4">
        <f>+I8+H8+G8+E8</f>
        <v>-570759845</v>
      </c>
      <c r="L8" s="1"/>
    </row>
    <row r="9" spans="1:12" x14ac:dyDescent="0.2">
      <c r="A9" s="13">
        <f t="shared" si="0"/>
        <v>3</v>
      </c>
      <c r="B9" t="s">
        <v>31</v>
      </c>
      <c r="C9" s="16">
        <v>4273979</v>
      </c>
      <c r="D9" s="19"/>
      <c r="E9" s="19">
        <f>+D9+C9</f>
        <v>4273979</v>
      </c>
      <c r="F9" s="19"/>
      <c r="G9" s="16">
        <v>-884082</v>
      </c>
      <c r="H9" s="16"/>
      <c r="I9" s="4"/>
      <c r="J9" s="3"/>
      <c r="K9" s="4">
        <f>+I9+H9+G9+E9</f>
        <v>3389897</v>
      </c>
      <c r="L9" s="1"/>
    </row>
    <row r="10" spans="1:12" x14ac:dyDescent="0.2">
      <c r="A10" s="13">
        <f t="shared" si="0"/>
        <v>4</v>
      </c>
      <c r="B10" t="s">
        <v>30</v>
      </c>
      <c r="C10" s="16">
        <v>1347127</v>
      </c>
      <c r="D10" s="19"/>
      <c r="E10" s="19">
        <f>+D10+C10</f>
        <v>1347127</v>
      </c>
      <c r="F10" s="19"/>
      <c r="G10" s="16">
        <v>-898084</v>
      </c>
      <c r="H10" s="16"/>
      <c r="I10" s="4"/>
      <c r="J10" s="3"/>
      <c r="K10" s="4">
        <f>+I10+H10+G10+E10</f>
        <v>449043</v>
      </c>
      <c r="L10" s="1"/>
    </row>
    <row r="11" spans="1:12" x14ac:dyDescent="0.2">
      <c r="A11" s="13">
        <f t="shared" si="0"/>
        <v>5</v>
      </c>
      <c r="B11" t="s">
        <v>29</v>
      </c>
      <c r="C11" s="16">
        <v>20638915</v>
      </c>
      <c r="D11" s="19"/>
      <c r="E11" s="19">
        <f>+D11+C11</f>
        <v>20638915</v>
      </c>
      <c r="F11" s="18"/>
      <c r="G11" s="16">
        <v>-36532</v>
      </c>
      <c r="H11" s="16"/>
      <c r="I11" s="4"/>
      <c r="J11" s="3"/>
      <c r="K11" s="4">
        <f>+I11+H11+G11+E11</f>
        <v>20602383</v>
      </c>
      <c r="L11" s="1"/>
    </row>
    <row r="12" spans="1:12" x14ac:dyDescent="0.2">
      <c r="A12" s="13">
        <f t="shared" si="0"/>
        <v>6</v>
      </c>
      <c r="B12" s="16"/>
      <c r="C12" s="16"/>
      <c r="D12" s="16"/>
      <c r="E12" s="16"/>
      <c r="F12" s="17"/>
      <c r="G12" s="16"/>
      <c r="H12" s="16"/>
      <c r="I12" s="1"/>
      <c r="J12" s="3"/>
      <c r="K12" s="1"/>
      <c r="L12" s="1"/>
    </row>
    <row r="13" spans="1:12" x14ac:dyDescent="0.2">
      <c r="A13" s="13">
        <f t="shared" si="0"/>
        <v>7</v>
      </c>
      <c r="C13" s="25">
        <f>SUM(C8:C12)</f>
        <v>-548641852</v>
      </c>
      <c r="D13" s="25">
        <f>SUM(D8:D12)</f>
        <v>0</v>
      </c>
      <c r="E13" s="25">
        <f>SUM(E8:E12)</f>
        <v>-548641852</v>
      </c>
      <c r="F13" s="17"/>
      <c r="G13" s="25">
        <f>SUM(G8:G12)</f>
        <v>2323330</v>
      </c>
      <c r="H13" s="25">
        <f>SUM(H8:H12)</f>
        <v>0</v>
      </c>
      <c r="I13" s="25">
        <f>SUM(I8:I12)</f>
        <v>0</v>
      </c>
      <c r="J13" s="33"/>
      <c r="K13" s="25">
        <f>SUM(K8:K12)</f>
        <v>-546318522</v>
      </c>
      <c r="L13" s="1"/>
    </row>
    <row r="14" spans="1:12" x14ac:dyDescent="0.2">
      <c r="A14" s="13">
        <f t="shared" si="0"/>
        <v>8</v>
      </c>
      <c r="C14" s="16"/>
      <c r="D14" s="16"/>
      <c r="E14" s="16"/>
      <c r="F14" s="17"/>
      <c r="G14" s="16"/>
      <c r="H14" s="16"/>
      <c r="I14" s="1"/>
      <c r="J14" s="3"/>
      <c r="K14" s="1"/>
      <c r="L14" s="1"/>
    </row>
    <row r="15" spans="1:12" ht="15" x14ac:dyDescent="0.25">
      <c r="A15" s="13">
        <f t="shared" si="0"/>
        <v>9</v>
      </c>
      <c r="B15" s="20" t="s">
        <v>28</v>
      </c>
      <c r="C15" s="16"/>
      <c r="D15" s="16"/>
      <c r="E15" s="16"/>
      <c r="F15" s="17"/>
      <c r="G15" s="16"/>
      <c r="H15" s="16"/>
      <c r="I15" s="1"/>
      <c r="J15" s="3"/>
      <c r="K15" s="1"/>
      <c r="L15" s="1"/>
    </row>
    <row r="16" spans="1:12" x14ac:dyDescent="0.2">
      <c r="A16" s="13">
        <f t="shared" si="0"/>
        <v>10</v>
      </c>
      <c r="B16" t="s">
        <v>27</v>
      </c>
      <c r="C16" s="16"/>
      <c r="D16" s="19"/>
      <c r="E16" s="19">
        <f t="shared" ref="E16:E21" si="1">+D16+C16</f>
        <v>0</v>
      </c>
      <c r="F16" s="18"/>
      <c r="G16" s="16"/>
      <c r="H16" s="19"/>
      <c r="I16" s="4"/>
      <c r="J16" s="28"/>
      <c r="K16" s="4">
        <f t="shared" ref="K16:K21" si="2">+I16+H16+G16+E16</f>
        <v>0</v>
      </c>
      <c r="L16" s="1"/>
    </row>
    <row r="17" spans="1:13" x14ac:dyDescent="0.2">
      <c r="A17" s="13">
        <f t="shared" si="0"/>
        <v>11</v>
      </c>
      <c r="B17" t="s">
        <v>26</v>
      </c>
      <c r="C17" s="16"/>
      <c r="D17" s="19"/>
      <c r="E17" s="19">
        <f t="shared" si="1"/>
        <v>0</v>
      </c>
      <c r="F17" s="18"/>
      <c r="G17" s="16"/>
      <c r="H17" s="19"/>
      <c r="I17" s="4"/>
      <c r="J17" s="28"/>
      <c r="K17" s="4">
        <f t="shared" si="2"/>
        <v>0</v>
      </c>
      <c r="L17" s="1"/>
    </row>
    <row r="18" spans="1:13" x14ac:dyDescent="0.2">
      <c r="A18" s="13">
        <f t="shared" si="0"/>
        <v>12</v>
      </c>
      <c r="B18" t="s">
        <v>25</v>
      </c>
      <c r="C18" s="16"/>
      <c r="D18" s="19"/>
      <c r="E18" s="19">
        <f t="shared" si="1"/>
        <v>0</v>
      </c>
      <c r="F18" s="18"/>
      <c r="G18" s="16"/>
      <c r="H18" s="19"/>
      <c r="I18" s="4"/>
      <c r="J18" s="28"/>
      <c r="K18" s="4">
        <f t="shared" si="2"/>
        <v>0</v>
      </c>
      <c r="L18" s="1"/>
    </row>
    <row r="19" spans="1:13" x14ac:dyDescent="0.2">
      <c r="A19" s="13">
        <f t="shared" si="0"/>
        <v>13</v>
      </c>
      <c r="B19" t="s">
        <v>24</v>
      </c>
      <c r="C19" s="16"/>
      <c r="D19" s="19"/>
      <c r="E19" s="19">
        <f t="shared" si="1"/>
        <v>0</v>
      </c>
      <c r="F19" s="18"/>
      <c r="G19" s="16"/>
      <c r="H19" s="19"/>
      <c r="I19" s="4"/>
      <c r="J19" s="28"/>
      <c r="K19" s="4">
        <f t="shared" si="2"/>
        <v>0</v>
      </c>
      <c r="L19" s="1"/>
    </row>
    <row r="20" spans="1:13" x14ac:dyDescent="0.2">
      <c r="A20" s="13">
        <f t="shared" si="0"/>
        <v>14</v>
      </c>
      <c r="B20" t="s">
        <v>23</v>
      </c>
      <c r="C20" s="16"/>
      <c r="D20" s="19"/>
      <c r="E20" s="19">
        <f t="shared" si="1"/>
        <v>0</v>
      </c>
      <c r="F20" s="18"/>
      <c r="G20" s="16"/>
      <c r="H20" s="19"/>
      <c r="I20" s="4"/>
      <c r="J20" s="28"/>
      <c r="K20" s="4">
        <f t="shared" si="2"/>
        <v>0</v>
      </c>
      <c r="L20" s="1"/>
    </row>
    <row r="21" spans="1:13" x14ac:dyDescent="0.2">
      <c r="A21" s="13">
        <f t="shared" si="0"/>
        <v>15</v>
      </c>
      <c r="B21" t="s">
        <v>22</v>
      </c>
      <c r="C21" s="30"/>
      <c r="D21" s="19"/>
      <c r="E21" s="32">
        <f t="shared" si="1"/>
        <v>0</v>
      </c>
      <c r="F21" s="31"/>
      <c r="G21" s="30"/>
      <c r="H21" s="19"/>
      <c r="I21" s="29"/>
      <c r="J21" s="28"/>
      <c r="K21" s="4">
        <f t="shared" si="2"/>
        <v>0</v>
      </c>
      <c r="L21" s="1"/>
    </row>
    <row r="22" spans="1:13" x14ac:dyDescent="0.2">
      <c r="A22" s="13">
        <f t="shared" si="0"/>
        <v>16</v>
      </c>
      <c r="B22" s="16"/>
      <c r="C22" s="16"/>
      <c r="D22" s="16"/>
      <c r="E22" s="16"/>
      <c r="F22" s="17"/>
      <c r="G22" s="16"/>
      <c r="H22" s="16"/>
      <c r="I22" s="1"/>
      <c r="J22" s="3"/>
      <c r="K22" s="1"/>
      <c r="L22" s="1"/>
    </row>
    <row r="23" spans="1:13" x14ac:dyDescent="0.2">
      <c r="A23" s="13">
        <f t="shared" si="0"/>
        <v>17</v>
      </c>
      <c r="C23" s="25">
        <f>SUM(C16:C22)</f>
        <v>0</v>
      </c>
      <c r="D23" s="25">
        <f>SUM(D16:D22)</f>
        <v>0</v>
      </c>
      <c r="E23" s="25">
        <f>SUM(E16:E22)</f>
        <v>0</v>
      </c>
      <c r="F23" s="17"/>
      <c r="G23" s="25">
        <f>SUM(G16:G22)</f>
        <v>0</v>
      </c>
      <c r="H23" s="25">
        <f>SUM(H16:H22)</f>
        <v>0</v>
      </c>
      <c r="I23" s="25">
        <f>SUM(I16:I22)</f>
        <v>0</v>
      </c>
      <c r="J23" s="28"/>
      <c r="K23" s="24">
        <f>SUM(K16:K22)</f>
        <v>0</v>
      </c>
      <c r="L23" s="1"/>
    </row>
    <row r="24" spans="1:13" x14ac:dyDescent="0.2">
      <c r="A24" s="13">
        <f t="shared" si="0"/>
        <v>18</v>
      </c>
      <c r="I24" s="1"/>
      <c r="J24" s="3"/>
      <c r="K24" s="1"/>
      <c r="L24" s="1"/>
    </row>
    <row r="25" spans="1:13" ht="15" x14ac:dyDescent="0.25">
      <c r="A25" s="13">
        <f t="shared" si="0"/>
        <v>19</v>
      </c>
      <c r="B25" s="27" t="s">
        <v>21</v>
      </c>
      <c r="C25" s="25">
        <v>56284888.06000001</v>
      </c>
      <c r="D25" s="26"/>
      <c r="E25" s="26">
        <f>+D25+C25</f>
        <v>56284888.06000001</v>
      </c>
      <c r="F25" s="18"/>
      <c r="G25" s="25"/>
      <c r="H25" s="25"/>
      <c r="I25" s="24"/>
      <c r="J25" s="3"/>
      <c r="K25" s="24">
        <f>+I25+H25+G25+E25</f>
        <v>56284888.06000001</v>
      </c>
      <c r="L25" s="1"/>
    </row>
    <row r="26" spans="1:13" x14ac:dyDescent="0.2">
      <c r="A26" s="13">
        <f t="shared" si="0"/>
        <v>20</v>
      </c>
      <c r="I26" s="1"/>
      <c r="J26" s="3"/>
      <c r="K26" s="1"/>
      <c r="L26" s="1"/>
    </row>
    <row r="27" spans="1:13" ht="15.75" thickBot="1" x14ac:dyDescent="0.3">
      <c r="A27" s="13">
        <f t="shared" si="0"/>
        <v>21</v>
      </c>
      <c r="B27" s="14" t="s">
        <v>20</v>
      </c>
      <c r="C27" s="22">
        <f>+C25+C23+C13</f>
        <v>-492356963.94</v>
      </c>
      <c r="D27" s="22">
        <f>+D25+D23+D13</f>
        <v>0</v>
      </c>
      <c r="E27" s="22">
        <f>+E25+E23+E13</f>
        <v>-492356963.94</v>
      </c>
      <c r="F27" s="23"/>
      <c r="G27" s="22">
        <f>+G25+G23+G13</f>
        <v>2323330</v>
      </c>
      <c r="H27" s="22">
        <f>+H25+H23+H13</f>
        <v>0</v>
      </c>
      <c r="I27" s="22">
        <f>+I25+I23+I13</f>
        <v>0</v>
      </c>
      <c r="J27" s="23"/>
      <c r="K27" s="22">
        <f>+K25+K23+K13</f>
        <v>-490033633.94</v>
      </c>
      <c r="L27" s="1"/>
      <c r="M27" s="21"/>
    </row>
    <row r="28" spans="1:13" ht="15.75" thickTop="1" x14ac:dyDescent="0.25">
      <c r="A28" s="13">
        <f t="shared" si="0"/>
        <v>22</v>
      </c>
      <c r="B28" s="8"/>
      <c r="C28" s="16"/>
      <c r="D28" s="16"/>
      <c r="E28" s="16"/>
      <c r="F28" s="17"/>
      <c r="G28" s="16"/>
      <c r="H28" s="16"/>
      <c r="I28" s="1"/>
      <c r="J28" s="3"/>
      <c r="K28" s="1"/>
      <c r="L28" s="1"/>
    </row>
    <row r="29" spans="1:13" ht="15" x14ac:dyDescent="0.25">
      <c r="A29" s="13">
        <f t="shared" si="0"/>
        <v>23</v>
      </c>
      <c r="B29" s="20" t="s">
        <v>19</v>
      </c>
      <c r="C29" s="16"/>
      <c r="D29" s="16"/>
      <c r="E29" s="16"/>
      <c r="F29" s="17"/>
      <c r="G29" s="16"/>
      <c r="H29" s="16"/>
      <c r="I29" s="1"/>
      <c r="J29" s="3"/>
      <c r="K29" s="1"/>
      <c r="L29" s="1"/>
    </row>
    <row r="30" spans="1:13" x14ac:dyDescent="0.2">
      <c r="A30" s="13">
        <f t="shared" si="0"/>
        <v>24</v>
      </c>
      <c r="B30" s="16" t="s">
        <v>18</v>
      </c>
      <c r="C30" s="16">
        <v>0</v>
      </c>
      <c r="D30" s="19"/>
      <c r="E30" s="19">
        <f t="shared" ref="E30:E43" si="3">+D30+C30</f>
        <v>0</v>
      </c>
      <c r="F30" s="18"/>
      <c r="G30" s="16"/>
      <c r="H30" s="16"/>
      <c r="I30" s="1"/>
      <c r="J30" s="3"/>
      <c r="K30" s="4">
        <f t="shared" ref="K30:K43" si="4">+I30+H30+G30+E30</f>
        <v>0</v>
      </c>
      <c r="L30" s="1"/>
    </row>
    <row r="31" spans="1:13" x14ac:dyDescent="0.2">
      <c r="A31" s="13">
        <f t="shared" si="0"/>
        <v>25</v>
      </c>
      <c r="B31" s="16" t="s">
        <v>17</v>
      </c>
      <c r="C31" s="16">
        <v>0</v>
      </c>
      <c r="D31" s="19"/>
      <c r="E31" s="19">
        <f t="shared" si="3"/>
        <v>0</v>
      </c>
      <c r="F31" s="18"/>
      <c r="G31" s="16"/>
      <c r="H31" s="16"/>
      <c r="I31" s="1"/>
      <c r="J31" s="3"/>
      <c r="K31" s="4">
        <f t="shared" si="4"/>
        <v>0</v>
      </c>
      <c r="L31" s="1"/>
    </row>
    <row r="32" spans="1:13" x14ac:dyDescent="0.2">
      <c r="A32" s="13">
        <f t="shared" si="0"/>
        <v>26</v>
      </c>
      <c r="B32" s="16" t="s">
        <v>16</v>
      </c>
      <c r="C32" s="16">
        <v>0</v>
      </c>
      <c r="D32" s="19"/>
      <c r="E32" s="19">
        <f t="shared" si="3"/>
        <v>0</v>
      </c>
      <c r="F32" s="18"/>
      <c r="G32" s="16"/>
      <c r="H32" s="16"/>
      <c r="I32" s="1"/>
      <c r="J32" s="3"/>
      <c r="K32" s="4">
        <f t="shared" si="4"/>
        <v>0</v>
      </c>
      <c r="L32" s="1"/>
    </row>
    <row r="33" spans="1:12" x14ac:dyDescent="0.2">
      <c r="A33" s="13">
        <f t="shared" si="0"/>
        <v>27</v>
      </c>
      <c r="B33" s="16" t="s">
        <v>15</v>
      </c>
      <c r="C33" s="16">
        <v>0</v>
      </c>
      <c r="D33" s="19"/>
      <c r="E33" s="19">
        <f t="shared" si="3"/>
        <v>0</v>
      </c>
      <c r="F33" s="18"/>
      <c r="G33" s="16"/>
      <c r="H33" s="16"/>
      <c r="I33" s="1"/>
      <c r="J33" s="3"/>
      <c r="K33" s="4">
        <f t="shared" si="4"/>
        <v>0</v>
      </c>
      <c r="L33" s="1"/>
    </row>
    <row r="34" spans="1:12" x14ac:dyDescent="0.2">
      <c r="A34" s="13">
        <f t="shared" si="0"/>
        <v>28</v>
      </c>
      <c r="B34" s="16" t="s">
        <v>14</v>
      </c>
      <c r="C34" s="16">
        <v>0</v>
      </c>
      <c r="D34" s="19"/>
      <c r="E34" s="19">
        <f t="shared" si="3"/>
        <v>0</v>
      </c>
      <c r="F34" s="18"/>
      <c r="G34" s="16"/>
      <c r="H34" s="16"/>
      <c r="I34" s="1"/>
      <c r="J34" s="3"/>
      <c r="K34" s="4">
        <f t="shared" si="4"/>
        <v>0</v>
      </c>
      <c r="L34" s="1"/>
    </row>
    <row r="35" spans="1:12" x14ac:dyDescent="0.2">
      <c r="A35" s="13">
        <f t="shared" si="0"/>
        <v>29</v>
      </c>
      <c r="B35" s="16" t="s">
        <v>13</v>
      </c>
      <c r="C35" s="16">
        <v>0</v>
      </c>
      <c r="D35" s="19"/>
      <c r="E35" s="19">
        <f t="shared" si="3"/>
        <v>0</v>
      </c>
      <c r="F35" s="18"/>
      <c r="G35" s="16"/>
      <c r="H35" s="16"/>
      <c r="I35" s="1"/>
      <c r="J35" s="3"/>
      <c r="K35" s="4">
        <f t="shared" si="4"/>
        <v>0</v>
      </c>
      <c r="L35" s="1"/>
    </row>
    <row r="36" spans="1:12" x14ac:dyDescent="0.2">
      <c r="A36" s="13">
        <f t="shared" si="0"/>
        <v>30</v>
      </c>
      <c r="B36" s="16" t="s">
        <v>12</v>
      </c>
      <c r="C36" s="16">
        <v>0</v>
      </c>
      <c r="D36" s="19"/>
      <c r="E36" s="19">
        <f t="shared" si="3"/>
        <v>0</v>
      </c>
      <c r="F36" s="18"/>
      <c r="G36" s="16"/>
      <c r="H36" s="16"/>
      <c r="I36" s="1"/>
      <c r="J36" s="3"/>
      <c r="K36" s="4">
        <f t="shared" si="4"/>
        <v>0</v>
      </c>
      <c r="L36" s="1"/>
    </row>
    <row r="37" spans="1:12" x14ac:dyDescent="0.2">
      <c r="A37" s="13">
        <f t="shared" si="0"/>
        <v>31</v>
      </c>
      <c r="B37" s="16" t="s">
        <v>11</v>
      </c>
      <c r="C37" s="16">
        <v>0</v>
      </c>
      <c r="D37" s="19"/>
      <c r="E37" s="19">
        <f t="shared" si="3"/>
        <v>0</v>
      </c>
      <c r="F37" s="18"/>
      <c r="G37" s="16"/>
      <c r="H37" s="16"/>
      <c r="I37" s="1"/>
      <c r="J37" s="3"/>
      <c r="K37" s="4">
        <f t="shared" si="4"/>
        <v>0</v>
      </c>
      <c r="L37" s="1"/>
    </row>
    <row r="38" spans="1:12" x14ac:dyDescent="0.2">
      <c r="A38" s="13">
        <f t="shared" si="0"/>
        <v>32</v>
      </c>
      <c r="B38" s="16" t="s">
        <v>10</v>
      </c>
      <c r="C38" s="16">
        <v>0</v>
      </c>
      <c r="D38" s="19"/>
      <c r="E38" s="19">
        <f t="shared" si="3"/>
        <v>0</v>
      </c>
      <c r="F38" s="18"/>
      <c r="G38" s="16"/>
      <c r="H38" s="16"/>
      <c r="I38" s="1"/>
      <c r="J38" s="3"/>
      <c r="K38" s="4">
        <f t="shared" si="4"/>
        <v>0</v>
      </c>
      <c r="L38" s="1"/>
    </row>
    <row r="39" spans="1:12" x14ac:dyDescent="0.2">
      <c r="A39" s="13">
        <f t="shared" si="0"/>
        <v>33</v>
      </c>
      <c r="B39" s="16" t="s">
        <v>9</v>
      </c>
      <c r="C39" s="16">
        <v>0</v>
      </c>
      <c r="D39" s="19"/>
      <c r="E39" s="19">
        <f t="shared" si="3"/>
        <v>0</v>
      </c>
      <c r="F39" s="18"/>
      <c r="G39" s="16"/>
      <c r="H39" s="16"/>
      <c r="I39" s="1"/>
      <c r="J39" s="3"/>
      <c r="K39" s="4">
        <f t="shared" si="4"/>
        <v>0</v>
      </c>
      <c r="L39" s="1"/>
    </row>
    <row r="40" spans="1:12" x14ac:dyDescent="0.2">
      <c r="A40" s="13">
        <f t="shared" si="0"/>
        <v>34</v>
      </c>
      <c r="B40" s="16" t="s">
        <v>8</v>
      </c>
      <c r="C40" s="16">
        <v>0</v>
      </c>
      <c r="D40" s="19"/>
      <c r="E40" s="19">
        <f t="shared" si="3"/>
        <v>0</v>
      </c>
      <c r="F40" s="18"/>
      <c r="G40" s="16"/>
      <c r="H40" s="16"/>
      <c r="I40" s="1"/>
      <c r="J40" s="3"/>
      <c r="K40" s="4">
        <f t="shared" si="4"/>
        <v>0</v>
      </c>
      <c r="L40" s="1"/>
    </row>
    <row r="41" spans="1:12" x14ac:dyDescent="0.2">
      <c r="A41" s="13">
        <f t="shared" si="0"/>
        <v>35</v>
      </c>
      <c r="B41" s="16" t="s">
        <v>7</v>
      </c>
      <c r="C41" s="16">
        <v>0</v>
      </c>
      <c r="D41" s="19"/>
      <c r="E41" s="19">
        <f t="shared" si="3"/>
        <v>0</v>
      </c>
      <c r="F41" s="18"/>
      <c r="G41" s="16"/>
      <c r="H41" s="16"/>
      <c r="I41" s="1"/>
      <c r="J41" s="3"/>
      <c r="K41" s="4">
        <f t="shared" si="4"/>
        <v>0</v>
      </c>
      <c r="L41" s="1"/>
    </row>
    <row r="42" spans="1:12" x14ac:dyDescent="0.2">
      <c r="A42" s="13">
        <f t="shared" si="0"/>
        <v>36</v>
      </c>
      <c r="B42" s="16" t="s">
        <v>6</v>
      </c>
      <c r="C42" s="16">
        <v>0</v>
      </c>
      <c r="D42" s="19"/>
      <c r="E42" s="19">
        <f t="shared" si="3"/>
        <v>0</v>
      </c>
      <c r="F42" s="18"/>
      <c r="G42" s="16"/>
      <c r="H42" s="16"/>
      <c r="I42" s="1"/>
      <c r="J42" s="3"/>
      <c r="K42" s="4">
        <f t="shared" si="4"/>
        <v>0</v>
      </c>
      <c r="L42" s="1"/>
    </row>
    <row r="43" spans="1:12" x14ac:dyDescent="0.2">
      <c r="A43" s="13">
        <f t="shared" si="0"/>
        <v>37</v>
      </c>
      <c r="B43" s="16" t="s">
        <v>5</v>
      </c>
      <c r="C43" s="16">
        <v>0</v>
      </c>
      <c r="D43" s="19"/>
      <c r="E43" s="19">
        <f t="shared" si="3"/>
        <v>0</v>
      </c>
      <c r="F43" s="18"/>
      <c r="G43" s="16"/>
      <c r="H43" s="16"/>
      <c r="I43" s="1"/>
      <c r="J43" s="3"/>
      <c r="K43" s="4">
        <f t="shared" si="4"/>
        <v>0</v>
      </c>
      <c r="L43" s="1"/>
    </row>
    <row r="44" spans="1:12" x14ac:dyDescent="0.2">
      <c r="A44" s="13">
        <f t="shared" si="0"/>
        <v>38</v>
      </c>
      <c r="B44" s="16"/>
      <c r="C44" s="16"/>
      <c r="D44" s="17"/>
      <c r="E44" s="16"/>
      <c r="F44" s="17"/>
      <c r="G44" s="16"/>
      <c r="H44" s="16"/>
      <c r="I44" s="1"/>
      <c r="J44" s="3"/>
      <c r="K44" s="1"/>
      <c r="L44" s="1"/>
    </row>
    <row r="45" spans="1:12" ht="15.75" thickBot="1" x14ac:dyDescent="0.3">
      <c r="A45" s="13">
        <f t="shared" si="0"/>
        <v>39</v>
      </c>
      <c r="B45" s="14" t="s">
        <v>4</v>
      </c>
      <c r="C45" s="15">
        <f>SUM(C30:C44)</f>
        <v>0</v>
      </c>
      <c r="D45" s="15">
        <f>SUM(D30:D44)</f>
        <v>0</v>
      </c>
      <c r="E45" s="15">
        <f>SUM(E30:E44)</f>
        <v>0</v>
      </c>
      <c r="F45" s="6"/>
      <c r="G45" s="15">
        <f>SUM(G30:G44)</f>
        <v>0</v>
      </c>
      <c r="H45" s="15">
        <f>SUM(H30:H44)</f>
        <v>0</v>
      </c>
      <c r="I45" s="15">
        <f>SUM(I30:I44)</f>
        <v>0</v>
      </c>
      <c r="J45" s="10"/>
      <c r="K45" s="15">
        <f>SUM(K30:K44)</f>
        <v>0</v>
      </c>
      <c r="L45" s="1"/>
    </row>
    <row r="46" spans="1:12" ht="15.75" thickTop="1" x14ac:dyDescent="0.25">
      <c r="A46" s="13">
        <f t="shared" si="0"/>
        <v>40</v>
      </c>
      <c r="B46" s="14"/>
      <c r="C46" s="7"/>
      <c r="D46" s="6"/>
      <c r="E46" s="6"/>
      <c r="F46" s="6"/>
      <c r="G46" s="7"/>
      <c r="H46" s="7"/>
      <c r="I46" s="7"/>
      <c r="J46" s="10"/>
      <c r="K46" s="7"/>
      <c r="L46" s="1"/>
    </row>
    <row r="47" spans="1:12" ht="15.75" thickBot="1" x14ac:dyDescent="0.3">
      <c r="A47" s="13">
        <f t="shared" si="0"/>
        <v>41</v>
      </c>
      <c r="B47" s="12" t="s">
        <v>3</v>
      </c>
      <c r="C47" s="11">
        <f>+C45+C27</f>
        <v>-492356963.94</v>
      </c>
      <c r="D47" s="11">
        <f>+D45+D27</f>
        <v>0</v>
      </c>
      <c r="E47" s="11">
        <f>+E45+E27</f>
        <v>-492356963.94</v>
      </c>
      <c r="F47" s="10"/>
      <c r="G47" s="11">
        <f>+G45+G27</f>
        <v>2323330</v>
      </c>
      <c r="H47" s="11">
        <f>+H45+H27</f>
        <v>0</v>
      </c>
      <c r="I47" s="11">
        <f>+I45+I27</f>
        <v>0</v>
      </c>
      <c r="J47" s="10"/>
      <c r="K47" s="9">
        <f>+K45+K27</f>
        <v>-490033633.94</v>
      </c>
      <c r="L47" s="1"/>
    </row>
    <row r="48" spans="1:12" ht="15.75" thickTop="1" x14ac:dyDescent="0.25">
      <c r="A48" s="1"/>
      <c r="B48" s="8"/>
      <c r="C48" s="7"/>
      <c r="D48" s="7"/>
      <c r="E48" s="7"/>
      <c r="F48" s="6"/>
      <c r="G48" s="5"/>
      <c r="H48" s="5"/>
      <c r="I48" s="4"/>
      <c r="J48" s="3"/>
      <c r="K48" s="1"/>
      <c r="L48" s="1"/>
    </row>
    <row r="49" spans="1:13" ht="15" x14ac:dyDescent="0.25">
      <c r="A49" s="1"/>
      <c r="B49" s="2" t="s">
        <v>2</v>
      </c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1:13" ht="15" x14ac:dyDescent="0.25">
      <c r="A50" s="1"/>
      <c r="B50" s="2" t="s">
        <v>1</v>
      </c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1:13" x14ac:dyDescent="0.2">
      <c r="A51" s="1"/>
      <c r="B51" s="48" t="s">
        <v>50</v>
      </c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</row>
    <row r="52" spans="1:13" x14ac:dyDescent="0.2">
      <c r="A52" s="1"/>
      <c r="B52" s="43" t="s">
        <v>51</v>
      </c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</row>
    <row r="53" spans="1:13" ht="15" x14ac:dyDescent="0.25">
      <c r="A53" s="1"/>
      <c r="B53" s="2" t="s">
        <v>0</v>
      </c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1:13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3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</sheetData>
  <protectedRanges>
    <protectedRange password="F1C4" sqref="A3" name="AAReport1_23_1_1_2_1"/>
    <protectedRange password="F1C4" sqref="C1:D1 A1" name="AAReport1_23_1_1_2_2"/>
  </protectedRanges>
  <mergeCells count="3">
    <mergeCell ref="C2:K2"/>
    <mergeCell ref="C3:K3"/>
    <mergeCell ref="B51:M51"/>
  </mergeCells>
  <pageMargins left="0.7" right="0.7" top="0.75" bottom="0.75" header="0.3" footer="0.3"/>
  <pageSetup scale="48" orientation="portrait" verticalDpi="1200" r:id="rId1"/>
  <headerFooter>
    <oddHeader>&amp;RTO2025 Annual Update
Attachment 4
WP-Schedule 9-EDIT and Amortization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EDADIT Worksheet</vt:lpstr>
      <vt:lpstr>'EDADIT Worksheet'!Print_Area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Alfred L Lopez</dc:creator>
  <cp:lastModifiedBy>Katelyn Wright</cp:lastModifiedBy>
  <cp:lastPrinted>2024-10-30T19:23:05Z</cp:lastPrinted>
  <dcterms:created xsi:type="dcterms:W3CDTF">2022-07-08T21:41:51Z</dcterms:created>
  <dcterms:modified xsi:type="dcterms:W3CDTF">2024-10-30T19:23:19Z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c3dd1c7-2c40-4a31-84b2-bec599b321a0_Enabled">
    <vt:lpwstr>true</vt:lpwstr>
  </property>
  <property fmtid="{D5CDD505-2E9C-101B-9397-08002B2CF9AE}" pid="3" name="MSIP_Label_bc3dd1c7-2c40-4a31-84b2-bec599b321a0_SetDate">
    <vt:lpwstr>2024-04-10T21:07:35Z</vt:lpwstr>
  </property>
  <property fmtid="{D5CDD505-2E9C-101B-9397-08002B2CF9AE}" pid="4" name="MSIP_Label_bc3dd1c7-2c40-4a31-84b2-bec599b321a0_Method">
    <vt:lpwstr>Standard</vt:lpwstr>
  </property>
  <property fmtid="{D5CDD505-2E9C-101B-9397-08002B2CF9AE}" pid="5" name="MSIP_Label_bc3dd1c7-2c40-4a31-84b2-bec599b321a0_Name">
    <vt:lpwstr>bc3dd1c7-2c40-4a31-84b2-bec599b321a0</vt:lpwstr>
  </property>
  <property fmtid="{D5CDD505-2E9C-101B-9397-08002B2CF9AE}" pid="6" name="MSIP_Label_bc3dd1c7-2c40-4a31-84b2-bec599b321a0_SiteId">
    <vt:lpwstr>5b2a8fee-4c95-4bdc-8aae-196f8aacb1b6</vt:lpwstr>
  </property>
  <property fmtid="{D5CDD505-2E9C-101B-9397-08002B2CF9AE}" pid="7" name="MSIP_Label_bc3dd1c7-2c40-4a31-84b2-bec599b321a0_ActionId">
    <vt:lpwstr>c6b96448-abd4-49db-8ccf-bb8b966ecc88</vt:lpwstr>
  </property>
  <property fmtid="{D5CDD505-2E9C-101B-9397-08002B2CF9AE}" pid="8" name="MSIP_Label_bc3dd1c7-2c40-4a31-84b2-bec599b321a0_ContentBits">
    <vt:lpwstr>0</vt:lpwstr>
  </property>
</Properties>
</file>